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<sst xmlns="http://schemas.openxmlformats.org/spreadsheetml/2006/main" count="117" uniqueCount="72">
  <si>
    <t>Наименование показателя</t>
  </si>
  <si>
    <t>Аналитический код расходов</t>
  </si>
  <si>
    <t>Всего</t>
  </si>
  <si>
    <t>Очередной финансовый год</t>
  </si>
  <si>
    <t>Первый год планового периода</t>
  </si>
  <si>
    <t>Второй год планового периода</t>
  </si>
  <si>
    <t>операции по лицевым счетам, открытым в органах Федерального казначейства</t>
  </si>
  <si>
    <t>х</t>
  </si>
  <si>
    <t>а). Расчетно-нормативные затраты: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</si>
  <si>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</si>
  <si>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</si>
  <si>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</si>
  <si>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</si>
  <si>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</si>
  <si>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работы, услуги по содержанию имущества</t>
  </si>
  <si>
    <t>прочие работы, услуги</t>
  </si>
  <si>
    <t xml:space="preserve">увеличение стоимости основных средств </t>
  </si>
  <si>
    <t>увеличение стоимости материальных запасов</t>
  </si>
  <si>
    <t>коммунальные услуги</t>
  </si>
  <si>
    <t>прочие расходы</t>
  </si>
  <si>
    <t>(подпись)</t>
  </si>
  <si>
    <t>(расшифровка подписи)</t>
  </si>
  <si>
    <t xml:space="preserve">Исполнитель </t>
  </si>
  <si>
    <t>-</t>
  </si>
  <si>
    <r>
      <t>тел.</t>
    </r>
    <r>
      <rPr>
        <u val="single"/>
        <sz val="12"/>
        <color indexed="8"/>
        <rFont val="Times New Roman"/>
        <family val="1"/>
      </rPr>
      <t>___36 3 41____</t>
    </r>
    <r>
      <rPr>
        <sz val="12"/>
        <color indexed="8"/>
        <rFont val="Times New Roman"/>
        <family val="1"/>
      </rPr>
      <t>_</t>
    </r>
  </si>
  <si>
    <t>(2015 год)</t>
  </si>
  <si>
    <t xml:space="preserve">3.2.2. Субсидии на иные цели                                                                                                                 </t>
  </si>
  <si>
    <t>3.3.Планируемый остаток средств на конец планируемого года</t>
  </si>
  <si>
    <t>3.4. Выплаты, всего: в т.ч.</t>
  </si>
  <si>
    <t>3.4.1.2. Субсидия на финансовое обеспечение муниципального задания (средства местного бюджета), в т.ч.</t>
  </si>
  <si>
    <t xml:space="preserve">3.4.1.    Субсидии на финансовое обеспечение муниципального задания на оказание  муниципальных услуг:                                              </t>
  </si>
  <si>
    <t xml:space="preserve">3.4.2.  За счет субсидий на иные цели (реализация муниципальных долгосрочных целевых программ) </t>
  </si>
  <si>
    <t xml:space="preserve"> 3.4.4.  СПРАВОЧНО:</t>
  </si>
  <si>
    <t>3.1 Планируемый остаток средст на начало планируемого года</t>
  </si>
  <si>
    <t>а).Общехозяйственные затраты:</t>
  </si>
  <si>
    <t>Главный бухгалтер</t>
  </si>
  <si>
    <t xml:space="preserve">Директор </t>
  </si>
  <si>
    <t>И.Н.Карпова</t>
  </si>
  <si>
    <t>Н.И.Пономарева</t>
  </si>
  <si>
    <t>(2016 год)</t>
  </si>
  <si>
    <t>3.2.1.1  Субвенция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 дополнительного образования детей 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"Развития общего и дополнительного образования" государственной программы Ростовской области "Развитие образования"  (за счет средств областного бюджета)</t>
  </si>
  <si>
    <t xml:space="preserve">3.2.1. Субсидии на финансовое обеспечение муниципального задания на оказания на оказание муниципальных услуг: </t>
  </si>
  <si>
    <t xml:space="preserve">3.2.1.2.2 Субсидии на финансовое обеспечение муниципального задания на оказание муниципальных услуг а рамках подпрограммы № 1 "Развитие общего и дополнительного образования" муниципальной программы Куйбышевского района "Развитие образования" в части расходов на создание безопасных и комфортных условий осуществления деятельности  в муниципальных образовательных организациях (за счет средств местног бюджета) </t>
  </si>
  <si>
    <t>3.2.1.2.3. Субсидии на финансовое обеспечение муниципального задания на оказание муниципальных услуг в рамках подпрограммы "Организация общественных работ и временной занятости несовершеннолетних граждан в возрасте 14-18 лет" муниципальной программы Куйбышевского района "Содействие занятости населения" (за счет средств местного бюджета)</t>
  </si>
  <si>
    <r>
      <t xml:space="preserve">3.4.1.1.  </t>
    </r>
    <r>
      <rPr>
        <b/>
        <sz val="11"/>
        <color indexed="8"/>
        <rFont val="Times New Roman"/>
        <family val="1"/>
      </rPr>
      <t xml:space="preserve"> Субвенция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 дополнительного образования детей 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"Развития общего и дополнительного образования" государственной программы Ростовской области "Развитие образования"  (за счет средств областного бюджета)</t>
    </r>
  </si>
  <si>
    <t xml:space="preserve">3.4.1.2.1 Субсидии на финансовое обеспечение муниципального задания на оказание муниципальных услуг а рамках подпрограммы № 1 "Развитие общего и дополнительного образования" муниципальной программы Куйбышевского района "Развитие образования" в части расходов на оплату труда в муниципальных образовательных организациях (за счет средств местног бюджета) </t>
  </si>
  <si>
    <t xml:space="preserve">3.4.1.2.2 Субсидии на финансовое обеспечение муниципального задания на оказание муниципальных услуг а рамках подпрограммы № 1 "Развитие общего и дополнительного образования" муниципальной программы Куйбышевского района "Развитие образования" в части расходов на создание безопасных и комфортных условий осуществления деятельности  в муниципальных образовательных организациях (за счет средств местног бюджета) </t>
  </si>
  <si>
    <t>3.4.1.2.3. Субсидии на финансовое обеспечение муниципального задания на оказание муниципальных услуг в рамках подпрограммы "Организация общественных работ и временной занятости несовершеннолетних граждан в возрасте 14-18 лет" муниципальной программы Куйбышевского района "Содействие занятости населения" (за счет средств местного бюджета)</t>
  </si>
  <si>
    <t>налоги и прочие платежи</t>
  </si>
  <si>
    <t>3.2.3. Поступления от иной приносящей доход деятельности, всего:                                  в том числе</t>
  </si>
  <si>
    <t xml:space="preserve"> 3.2     Поступления, всего:                            в том числе</t>
  </si>
  <si>
    <t>3.2.1.2. Субсидии на финансовое обеспечение муниципального задания на оказание муниципальных услуг  (за счет средства местного бюджета), в том числе</t>
  </si>
  <si>
    <t>3.2.3.1. Добровольные пожертвования (на организацию питания учащихся)</t>
  </si>
  <si>
    <t>3.2.3.2.  Доходы от сдачи в аренду  помещений</t>
  </si>
  <si>
    <t>а). Общехозяйственные расходы:</t>
  </si>
  <si>
    <t>3.4.3.    За счет иной приносящей доход деятельности:</t>
  </si>
  <si>
    <t>прочие расходы (налог на прибыль с доходов от аренды)</t>
  </si>
  <si>
    <t xml:space="preserve">увеличение стоимости материальных запасов </t>
  </si>
  <si>
    <t xml:space="preserve">увеличение стоимости материальных запасов (оплата продуктов, используемых для приготовления питания учащимся, за счет добровольных пожертвований) </t>
  </si>
  <si>
    <t>увеличение стимости основных фондов</t>
  </si>
  <si>
    <t>прочие работы и услуги</t>
  </si>
  <si>
    <t>увеличение стоимости основных фондов</t>
  </si>
  <si>
    <t>3.2.2.1. Субсидии на организацию отдыха детей в каникулярное время в рамках подпрограммы "Совершенствование мер демографической политики в области социальной поддержки семьи и детей" государственной программы Ростовской области "Социальная поддержка граждан" (за счет средств областого бюджета)</t>
  </si>
  <si>
    <t>3.2.2.2. Субсидии на организацию отдыха детей в каникулярное время в рамках подпрограммы "Совершенствование мер  по возраждению статуса семьи, поощрение многодетности"  муниципальной программы Куйбышевского района "Социальная поддержка граждан" (за счет средств местного бюджета)</t>
  </si>
  <si>
    <t>3.4.2.1. Организация отдыха детей в каникулярное время в рамках подпрограммы "Совершенствование мер демографической политики в области социальной поддержки семьи и детей"  государственной программы Ростовской области "Социальная поддержка граждан" (за счет средств областного бюджета)</t>
  </si>
  <si>
    <t>3.4.2.2. Организация отдыха детей в каникулярное время в  рамках  подпрограммы "Совершенствование мер по возрождению и повышению статуса семьи, поощрение многодетности" муниципальной программы Куйбышевского района "Социальная поддержка граждан" (за счет средств местного бюджета)</t>
  </si>
  <si>
    <t>(2017 год)</t>
  </si>
  <si>
    <t xml:space="preserve">3.2.1.2.1 Субсидии на финансовое обеспечение муниципального задания на оказание муниципальных услуг а рамках подпрограммы № 1 "Развитие общего и дополнительного образования" муниципальной программы Куйбышевского района "Развитие образования" в части расходов на оплату труда в муниципальных образовательных организациях (за счет средств местного бюджета) </t>
  </si>
  <si>
    <t>3.2.2.3. Субсидия на мероприятия по устройству ограждения территорий муниципальных общеобразовательных учреждений в рамках подпрограммы "Профилактика экстремизма и терроризма в Ростовской области" государственной программы Ростовской области "Обеспечение общественного порядка и противодействие преступности" (погашение кредиторской задолженности)</t>
  </si>
  <si>
    <t>3.4.2.3. Субсидия на мероприятия по устройству ограждения территорий муниципальных общеобразовательных учреждений в рамках подпрограммы "Профилактика экстремизма и терроризма в Ростовской области" государственной программы Ростовской области "Обеспечение общественного порядка и противодействие преступности" (погашение кредиторской задолженности)</t>
  </si>
  <si>
    <r>
      <t>"31"</t>
    </r>
    <r>
      <rPr>
        <sz val="12"/>
        <color indexed="10"/>
        <rFont val="Times New Roman"/>
        <family val="1"/>
      </rPr>
      <t xml:space="preserve"> августа</t>
    </r>
    <r>
      <rPr>
        <sz val="12"/>
        <color indexed="8"/>
        <rFont val="Times New Roman"/>
        <family val="1"/>
      </rPr>
      <t xml:space="preserve"> 2015 г.</t>
    </r>
  </si>
  <si>
    <t>План финансово-хозяйственной деятельности на 2015 год, на  период 2016-2017г.г.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</si>
</sst>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5" fillId="4" borderId="10" xfId="0" applyFont="1" applyFill="1" applyBorder="1" applyAlignment="1">
      <alignment horizontal="justify" wrapText="1"/>
    </xf>
    <xf numFmtId="0" fontId="0" fillId="32" borderId="0" xfId="0" applyFill="1" applyAlignment="1">
      <alignment/>
    </xf>
    <xf numFmtId="2" fontId="5" fillId="0" borderId="10" xfId="0" applyNumberFormat="1" applyFont="1" applyFill="1" applyBorder="1" applyAlignment="1">
      <alignment horizontal="justify" wrapText="1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justify"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5" fillId="33" borderId="10" xfId="0" applyFont="1" applyFill="1" applyBorder="1" applyAlignment="1">
      <alignment horizontal="justify" wrapText="1"/>
    </xf>
    <xf numFmtId="4" fontId="6" fillId="0" borderId="11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4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" fontId="10" fillId="0" borderId="11" xfId="0" applyNumberFormat="1" applyFont="1" applyBorder="1" applyAlignment="1">
      <alignment horizontal="center" wrapText="1"/>
    </xf>
    <xf numFmtId="4" fontId="8" fillId="0" borderId="11" xfId="0" applyNumberFormat="1" applyFont="1" applyBorder="1" applyAlignment="1">
      <alignment horizontal="center" wrapText="1"/>
    </xf>
    <xf numFmtId="4" fontId="11" fillId="0" borderId="11" xfId="0" applyNumberFormat="1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center" wrapText="1"/>
    </xf>
    <xf numFmtId="4" fontId="8" fillId="33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4" fontId="6" fillId="4" borderId="11" xfId="0" applyNumberFormat="1" applyFont="1" applyFill="1" applyBorder="1" applyAlignment="1">
      <alignment horizontal="center" wrapText="1"/>
    </xf>
    <xf numFmtId="4" fontId="7" fillId="4" borderId="11" xfId="0" applyNumberFormat="1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justify" wrapText="1"/>
    </xf>
    <xf numFmtId="4" fontId="3" fillId="4" borderId="11" xfId="0" applyNumberFormat="1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4" fontId="3" fillId="34" borderId="11" xfId="0" applyNumberFormat="1" applyFont="1" applyFill="1" applyBorder="1" applyAlignment="1">
      <alignment horizontal="center" wrapText="1"/>
    </xf>
    <xf numFmtId="4" fontId="6" fillId="34" borderId="11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justify" wrapText="1"/>
    </xf>
    <xf numFmtId="0" fontId="3" fillId="34" borderId="13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4" fontId="12" fillId="0" borderId="11" xfId="0" applyNumberFormat="1" applyFont="1" applyFill="1" applyBorder="1" applyAlignment="1">
      <alignment horizontal="center" wrapText="1"/>
    </xf>
    <xf numFmtId="4" fontId="6" fillId="0" borderId="13" xfId="0" applyNumberFormat="1" applyFont="1" applyBorder="1" applyAlignment="1">
      <alignment horizontal="center" wrapText="1"/>
    </xf>
    <xf numFmtId="4" fontId="6" fillId="0" borderId="14" xfId="0" applyNumberFormat="1" applyFont="1" applyBorder="1" applyAlignment="1">
      <alignment horizontal="center" wrapText="1"/>
    </xf>
    <xf numFmtId="4" fontId="12" fillId="0" borderId="13" xfId="0" applyNumberFormat="1" applyFont="1" applyBorder="1" applyAlignment="1">
      <alignment horizontal="center" wrapText="1"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0" fontId="14" fillId="0" borderId="0" xfId="0" applyFont="1" applyAlignment="1">
      <alignment horizontal="justify"/>
    </xf>
    <xf numFmtId="0" fontId="15" fillId="0" borderId="0" xfId="0" applyFont="1" applyAlignment="1">
      <alignment/>
    </xf>
    <xf numFmtId="4" fontId="12" fillId="34" borderId="11" xfId="0" applyNumberFormat="1" applyFont="1" applyFill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5" fillId="0" borderId="15" xfId="0" applyFont="1" applyBorder="1" applyAlignment="1">
      <alignment horizontal="justify" wrapText="1"/>
    </xf>
    <xf numFmtId="0" fontId="5" fillId="0" borderId="13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justify" wrapText="1"/>
    </xf>
    <xf numFmtId="4" fontId="0" fillId="32" borderId="0" xfId="0" applyNumberFormat="1" applyFill="1" applyAlignment="1">
      <alignment/>
    </xf>
    <xf numFmtId="4" fontId="4" fillId="0" borderId="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2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4" fontId="9" fillId="34" borderId="11" xfId="0" applyNumberFormat="1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4" fontId="6" fillId="32" borderId="11" xfId="0" applyNumberFormat="1" applyFont="1" applyFill="1" applyBorder="1" applyAlignment="1">
      <alignment horizontal="center" wrapText="1"/>
    </xf>
    <xf numFmtId="4" fontId="3" fillId="32" borderId="11" xfId="0" applyNumberFormat="1" applyFont="1" applyFill="1" applyBorder="1" applyAlignment="1">
      <alignment horizontal="center" wrapText="1"/>
    </xf>
    <xf numFmtId="4" fontId="19" fillId="0" borderId="0" xfId="0" applyNumberFormat="1" applyFont="1" applyFill="1" applyAlignment="1">
      <alignment/>
    </xf>
    <xf numFmtId="0" fontId="20" fillId="0" borderId="10" xfId="0" applyFont="1" applyBorder="1" applyAlignment="1">
      <alignment horizontal="justify" wrapText="1"/>
    </xf>
    <xf numFmtId="0" fontId="5" fillId="34" borderId="10" xfId="0" applyFont="1" applyFill="1" applyBorder="1" applyAlignment="1">
      <alignment horizontal="justify" wrapText="1"/>
    </xf>
    <xf numFmtId="0" fontId="21" fillId="34" borderId="10" xfId="0" applyFont="1" applyFill="1" applyBorder="1" applyAlignment="1">
      <alignment horizontal="justify" wrapText="1"/>
    </xf>
    <xf numFmtId="0" fontId="5" fillId="34" borderId="11" xfId="0" applyFont="1" applyFill="1" applyBorder="1" applyAlignment="1">
      <alignment horizontal="center" wrapText="1"/>
    </xf>
    <xf numFmtId="4" fontId="12" fillId="34" borderId="11" xfId="0" applyNumberFormat="1" applyFont="1" applyFill="1" applyBorder="1" applyAlignment="1">
      <alignment horizontal="center" wrapText="1"/>
    </xf>
    <xf numFmtId="4" fontId="5" fillId="34" borderId="11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justify" wrapText="1"/>
    </xf>
    <xf numFmtId="0" fontId="3" fillId="34" borderId="11" xfId="0" applyFont="1" applyFill="1" applyBorder="1" applyAlignment="1">
      <alignment horizontal="center" wrapText="1"/>
    </xf>
    <xf numFmtId="4" fontId="6" fillId="34" borderId="11" xfId="0" applyNumberFormat="1" applyFont="1" applyFill="1" applyBorder="1" applyAlignment="1">
      <alignment horizontal="center" wrapText="1"/>
    </xf>
    <xf numFmtId="4" fontId="3" fillId="34" borderId="11" xfId="0" applyNumberFormat="1" applyFont="1" applyFill="1" applyBorder="1" applyAlignment="1">
      <alignment horizontal="center" wrapText="1"/>
    </xf>
    <xf numFmtId="4" fontId="18" fillId="34" borderId="11" xfId="0" applyNumberFormat="1" applyFont="1" applyFill="1" applyBorder="1" applyAlignment="1">
      <alignment horizontal="center" wrapText="1"/>
    </xf>
    <xf numFmtId="0" fontId="20" fillId="35" borderId="10" xfId="0" applyFont="1" applyFill="1" applyBorder="1" applyAlignment="1">
      <alignment horizontal="justify" wrapText="1"/>
    </xf>
    <xf numFmtId="0" fontId="16" fillId="35" borderId="11" xfId="0" applyFont="1" applyFill="1" applyBorder="1" applyAlignment="1">
      <alignment horizontal="center" wrapText="1"/>
    </xf>
    <xf numFmtId="4" fontId="6" fillId="35" borderId="11" xfId="0" applyNumberFormat="1" applyFont="1" applyFill="1" applyBorder="1" applyAlignment="1">
      <alignment horizontal="center" wrapText="1"/>
    </xf>
    <xf numFmtId="4" fontId="16" fillId="35" borderId="11" xfId="0" applyNumberFormat="1" applyFont="1" applyFill="1" applyBorder="1" applyAlignment="1">
      <alignment horizontal="center" wrapText="1"/>
    </xf>
    <xf numFmtId="4" fontId="12" fillId="0" borderId="11" xfId="0" applyNumberFormat="1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justify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justify" wrapText="1"/>
    </xf>
    <xf numFmtId="0" fontId="3" fillId="36" borderId="11" xfId="0" applyFont="1" applyFill="1" applyBorder="1" applyAlignment="1">
      <alignment horizontal="center" wrapText="1"/>
    </xf>
    <xf numFmtId="4" fontId="6" fillId="36" borderId="11" xfId="0" applyNumberFormat="1" applyFont="1" applyFill="1" applyBorder="1" applyAlignment="1">
      <alignment horizontal="center" wrapText="1"/>
    </xf>
    <xf numFmtId="4" fontId="3" fillId="36" borderId="11" xfId="0" applyNumberFormat="1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justify" wrapText="1"/>
    </xf>
    <xf numFmtId="0" fontId="3" fillId="4" borderId="11" xfId="0" applyFont="1" applyFill="1" applyBorder="1" applyAlignment="1">
      <alignment horizontal="center" wrapText="1"/>
    </xf>
    <xf numFmtId="4" fontId="6" fillId="4" borderId="11" xfId="0" applyNumberFormat="1" applyFont="1" applyFill="1" applyBorder="1" applyAlignment="1">
      <alignment horizontal="center" wrapText="1"/>
    </xf>
    <xf numFmtId="4" fontId="8" fillId="4" borderId="11" xfId="0" applyNumberFormat="1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justify" wrapText="1"/>
    </xf>
    <xf numFmtId="4" fontId="16" fillId="4" borderId="11" xfId="0" applyNumberFormat="1" applyFont="1" applyFill="1" applyBorder="1" applyAlignment="1">
      <alignment horizontal="center" wrapText="1"/>
    </xf>
    <xf numFmtId="4" fontId="3" fillId="4" borderId="11" xfId="0" applyNumberFormat="1" applyFont="1" applyFill="1" applyBorder="1" applyAlignment="1">
      <alignment horizontal="center" wrapText="1"/>
    </xf>
    <xf numFmtId="0" fontId="14" fillId="0" borderId="16" xfId="0" applyFont="1" applyBorder="1" applyAlignment="1">
      <alignment horizontal="center" vertical="top"/>
    </xf>
    <xf numFmtId="4" fontId="14" fillId="0" borderId="16" xfId="0" applyNumberFormat="1" applyFont="1" applyBorder="1" applyAlignment="1">
      <alignment horizontal="left" vertical="top"/>
    </xf>
    <xf numFmtId="4" fontId="8" fillId="0" borderId="17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wrapText="1"/>
    </xf>
    <xf numFmtId="0" fontId="5" fillId="33" borderId="17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justify" wrapText="1"/>
    </xf>
    <xf numFmtId="0" fontId="3" fillId="33" borderId="17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4" fontId="6" fillId="33" borderId="17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0" fontId="3" fillId="0" borderId="1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6" fillId="0" borderId="17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4" fontId="8" fillId="33" borderId="17" xfId="0" applyNumberFormat="1" applyFont="1" applyFill="1" applyBorder="1" applyAlignment="1">
      <alignment horizontal="center" wrapText="1"/>
    </xf>
    <xf numFmtId="4" fontId="9" fillId="33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4" fontId="3" fillId="0" borderId="15" xfId="0" applyNumberFormat="1" applyFont="1" applyBorder="1" applyAlignment="1">
      <alignment horizontal="center" wrapText="1"/>
    </xf>
    <xf numFmtId="4" fontId="3" fillId="0" borderId="19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66.28125" style="47" customWidth="1"/>
    <col min="2" max="2" width="6.8515625" style="47" customWidth="1"/>
    <col min="3" max="3" width="14.57421875" style="48" customWidth="1"/>
    <col min="4" max="4" width="14.57421875" style="49" customWidth="1"/>
    <col min="5" max="6" width="14.28125" style="49" customWidth="1"/>
    <col min="7" max="7" width="13.421875" style="0" customWidth="1"/>
    <col min="8" max="8" width="12.140625" style="0" customWidth="1"/>
    <col min="9" max="9" width="12.421875" style="0" bestFit="1" customWidth="1"/>
  </cols>
  <sheetData>
    <row r="1" spans="1:6" ht="15.75">
      <c r="A1" s="120" t="s">
        <v>71</v>
      </c>
      <c r="B1" s="120"/>
      <c r="C1" s="120"/>
      <c r="D1" s="120"/>
      <c r="E1" s="120"/>
      <c r="F1" s="120"/>
    </row>
    <row r="2" spans="1:6" ht="16.5" thickBot="1">
      <c r="A2" s="15"/>
      <c r="B2" s="1"/>
      <c r="C2" s="16"/>
      <c r="D2" s="17"/>
      <c r="E2" s="17"/>
      <c r="F2" s="17"/>
    </row>
    <row r="3" spans="1:6" ht="48.75" customHeight="1" thickBot="1">
      <c r="A3" s="114" t="s">
        <v>0</v>
      </c>
      <c r="B3" s="114" t="s">
        <v>1</v>
      </c>
      <c r="C3" s="122" t="s">
        <v>2</v>
      </c>
      <c r="D3" s="18" t="s">
        <v>3</v>
      </c>
      <c r="E3" s="18" t="s">
        <v>4</v>
      </c>
      <c r="F3" s="18" t="s">
        <v>5</v>
      </c>
    </row>
    <row r="4" spans="1:6" ht="17.25" customHeight="1" thickBot="1">
      <c r="A4" s="121"/>
      <c r="B4" s="121"/>
      <c r="C4" s="123"/>
      <c r="D4" s="14" t="s">
        <v>25</v>
      </c>
      <c r="E4" s="14" t="s">
        <v>39</v>
      </c>
      <c r="F4" s="14" t="s">
        <v>66</v>
      </c>
    </row>
    <row r="5" spans="1:6" ht="32.25" customHeight="1" thickBot="1">
      <c r="A5" s="115"/>
      <c r="B5" s="115"/>
      <c r="C5" s="124"/>
      <c r="D5" s="125" t="s">
        <v>6</v>
      </c>
      <c r="E5" s="126"/>
      <c r="F5" s="127"/>
    </row>
    <row r="6" spans="1:6" ht="23.25" customHeight="1" thickBot="1">
      <c r="A6" s="3" t="s">
        <v>33</v>
      </c>
      <c r="B6" s="19" t="s">
        <v>7</v>
      </c>
      <c r="C6" s="20" t="s">
        <v>23</v>
      </c>
      <c r="D6" s="14" t="s">
        <v>23</v>
      </c>
      <c r="E6" s="14" t="s">
        <v>23</v>
      </c>
      <c r="F6" s="14" t="s">
        <v>23</v>
      </c>
    </row>
    <row r="7" spans="1:9" s="9" customFormat="1" ht="15" customHeight="1">
      <c r="A7" s="106" t="s">
        <v>50</v>
      </c>
      <c r="B7" s="108" t="s">
        <v>7</v>
      </c>
      <c r="C7" s="110">
        <f>D7+E7+F7</f>
        <v>39381300.75</v>
      </c>
      <c r="D7" s="118">
        <f>D20+D9+D16</f>
        <v>13975900.75</v>
      </c>
      <c r="E7" s="118">
        <f>E20+E9+E16</f>
        <v>12633400</v>
      </c>
      <c r="F7" s="118">
        <f>F20+F9+F16</f>
        <v>12772000</v>
      </c>
      <c r="G7" s="62"/>
      <c r="H7" s="62"/>
      <c r="I7" s="62"/>
    </row>
    <row r="8" spans="1:6" s="9" customFormat="1" ht="6.75" customHeight="1" thickBot="1">
      <c r="A8" s="107"/>
      <c r="B8" s="109"/>
      <c r="C8" s="111"/>
      <c r="D8" s="119"/>
      <c r="E8" s="119"/>
      <c r="F8" s="119"/>
    </row>
    <row r="9" spans="1:6" ht="14.25" customHeight="1">
      <c r="A9" s="112" t="s">
        <v>41</v>
      </c>
      <c r="B9" s="114" t="s">
        <v>7</v>
      </c>
      <c r="C9" s="116">
        <f>D9+E9+F9</f>
        <v>37781600</v>
      </c>
      <c r="D9" s="104">
        <f>D11+D12</f>
        <v>12774200</v>
      </c>
      <c r="E9" s="104">
        <f>E11+E12</f>
        <v>12438500</v>
      </c>
      <c r="F9" s="104">
        <f>F11+F12</f>
        <v>12568900</v>
      </c>
    </row>
    <row r="10" spans="1:6" ht="23.25" customHeight="1" thickBot="1">
      <c r="A10" s="113"/>
      <c r="B10" s="115"/>
      <c r="C10" s="117"/>
      <c r="D10" s="105"/>
      <c r="E10" s="105"/>
      <c r="F10" s="105"/>
    </row>
    <row r="11" spans="1:7" s="11" customFormat="1" ht="164.25" customHeight="1" thickBot="1">
      <c r="A11" s="71" t="s">
        <v>40</v>
      </c>
      <c r="B11" s="19"/>
      <c r="C11" s="13">
        <f aca="true" t="shared" si="0" ref="C11:C16">D11+E11+F11</f>
        <v>29580800</v>
      </c>
      <c r="D11" s="21">
        <v>10035900</v>
      </c>
      <c r="E11" s="21">
        <v>9531000</v>
      </c>
      <c r="F11" s="21">
        <v>10013900</v>
      </c>
      <c r="G11" s="64"/>
    </row>
    <row r="12" spans="1:7" s="11" customFormat="1" ht="51.75" customHeight="1" thickBot="1">
      <c r="A12" s="37" t="s">
        <v>51</v>
      </c>
      <c r="B12" s="34"/>
      <c r="C12" s="52">
        <f t="shared" si="0"/>
        <v>8200800</v>
      </c>
      <c r="D12" s="66">
        <f>D13+D14+D15</f>
        <v>2738300</v>
      </c>
      <c r="E12" s="66">
        <f>E13+E14+E15</f>
        <v>2907500</v>
      </c>
      <c r="F12" s="66">
        <f>F13+F14+F15</f>
        <v>2555000</v>
      </c>
      <c r="G12" s="70"/>
    </row>
    <row r="13" spans="1:7" s="11" customFormat="1" ht="97.5" customHeight="1" thickBot="1">
      <c r="A13" s="71" t="s">
        <v>67</v>
      </c>
      <c r="B13" s="19"/>
      <c r="C13" s="13">
        <f t="shared" si="0"/>
        <v>2323700</v>
      </c>
      <c r="D13" s="21">
        <v>597500</v>
      </c>
      <c r="E13" s="21">
        <v>863100</v>
      </c>
      <c r="F13" s="14">
        <v>863100</v>
      </c>
      <c r="G13" s="64"/>
    </row>
    <row r="14" spans="1:7" s="11" customFormat="1" ht="108.75" customHeight="1" thickBot="1">
      <c r="A14" s="71" t="s">
        <v>42</v>
      </c>
      <c r="B14" s="19"/>
      <c r="C14" s="13">
        <f t="shared" si="0"/>
        <v>5877100</v>
      </c>
      <c r="D14" s="21">
        <v>2140800</v>
      </c>
      <c r="E14" s="21">
        <v>2044400</v>
      </c>
      <c r="F14" s="14">
        <v>1691900</v>
      </c>
      <c r="G14" s="64"/>
    </row>
    <row r="15" spans="1:7" s="11" customFormat="1" ht="92.25" customHeight="1" thickBot="1">
      <c r="A15" s="71" t="s">
        <v>43</v>
      </c>
      <c r="B15" s="19"/>
      <c r="C15" s="13">
        <f>D15+E15+F15</f>
        <v>0</v>
      </c>
      <c r="D15" s="21">
        <v>0</v>
      </c>
      <c r="E15" s="21">
        <v>0</v>
      </c>
      <c r="F15" s="14">
        <v>0</v>
      </c>
      <c r="G15" s="64"/>
    </row>
    <row r="16" spans="1:7" ht="25.5" customHeight="1" thickBot="1">
      <c r="A16" s="3" t="s">
        <v>26</v>
      </c>
      <c r="B16" s="19" t="s">
        <v>7</v>
      </c>
      <c r="C16" s="13">
        <f t="shared" si="0"/>
        <v>1252410</v>
      </c>
      <c r="D16" s="22">
        <f>D17+D18+D19</f>
        <v>1086110</v>
      </c>
      <c r="E16" s="22">
        <f>E17+E18+E19</f>
        <v>79100</v>
      </c>
      <c r="F16" s="22">
        <f>F17+F18+F19</f>
        <v>87200</v>
      </c>
      <c r="G16" s="65"/>
    </row>
    <row r="17" spans="1:6" s="11" customFormat="1" ht="96.75" customHeight="1" thickBot="1">
      <c r="A17" s="58" t="s">
        <v>62</v>
      </c>
      <c r="B17" s="19"/>
      <c r="C17" s="13">
        <f>E17+F17+D17</f>
        <v>233731.36</v>
      </c>
      <c r="D17" s="14">
        <v>75831.36</v>
      </c>
      <c r="E17" s="14">
        <v>74700</v>
      </c>
      <c r="F17" s="14">
        <v>83200</v>
      </c>
    </row>
    <row r="18" spans="1:6" s="11" customFormat="1" ht="83.25" customHeight="1" thickBot="1">
      <c r="A18" s="58" t="s">
        <v>63</v>
      </c>
      <c r="B18" s="19"/>
      <c r="C18" s="13">
        <f>E18+F18+D18</f>
        <v>12728.64</v>
      </c>
      <c r="D18" s="14">
        <v>4328.64</v>
      </c>
      <c r="E18" s="14">
        <v>4400</v>
      </c>
      <c r="F18" s="14">
        <v>4000</v>
      </c>
    </row>
    <row r="19" spans="1:6" s="11" customFormat="1" ht="98.25" customHeight="1" thickBot="1">
      <c r="A19" s="58" t="s">
        <v>68</v>
      </c>
      <c r="B19" s="19"/>
      <c r="C19" s="13">
        <f>D19+E19+F19</f>
        <v>1005950</v>
      </c>
      <c r="D19" s="14">
        <v>1005950</v>
      </c>
      <c r="E19" s="14">
        <v>0</v>
      </c>
      <c r="F19" s="14">
        <v>0</v>
      </c>
    </row>
    <row r="20" spans="1:6" ht="36" customHeight="1" thickBot="1">
      <c r="A20" s="3" t="s">
        <v>49</v>
      </c>
      <c r="B20" s="19" t="s">
        <v>7</v>
      </c>
      <c r="C20" s="13">
        <f>D20+E20+F20</f>
        <v>347290.75</v>
      </c>
      <c r="D20" s="22">
        <f>D21+D22</f>
        <v>115590.75</v>
      </c>
      <c r="E20" s="22">
        <f>E21+E22</f>
        <v>115800</v>
      </c>
      <c r="F20" s="22">
        <f>F21+F22</f>
        <v>115900</v>
      </c>
    </row>
    <row r="21" spans="1:6" ht="31.5" customHeight="1" thickBot="1">
      <c r="A21" s="10" t="s">
        <v>52</v>
      </c>
      <c r="B21" s="19"/>
      <c r="C21" s="13">
        <f>D21+E21+F21</f>
        <v>330000</v>
      </c>
      <c r="D21" s="14">
        <v>110000</v>
      </c>
      <c r="E21" s="14">
        <v>110000</v>
      </c>
      <c r="F21" s="14">
        <v>110000</v>
      </c>
    </row>
    <row r="22" spans="1:6" ht="21" customHeight="1" thickBot="1">
      <c r="A22" s="10" t="s">
        <v>53</v>
      </c>
      <c r="B22" s="19"/>
      <c r="C22" s="13">
        <f>D22+E22+F22</f>
        <v>17290.75</v>
      </c>
      <c r="D22" s="14">
        <v>5590.75</v>
      </c>
      <c r="E22" s="14">
        <v>5800</v>
      </c>
      <c r="F22" s="14">
        <v>5900</v>
      </c>
    </row>
    <row r="23" spans="1:6" ht="26.25" customHeight="1" thickBot="1">
      <c r="A23" s="3" t="s">
        <v>27</v>
      </c>
      <c r="B23" s="19" t="s">
        <v>7</v>
      </c>
      <c r="C23" s="20" t="s">
        <v>23</v>
      </c>
      <c r="D23" s="23" t="s">
        <v>23</v>
      </c>
      <c r="E23" s="23" t="s">
        <v>23</v>
      </c>
      <c r="F23" s="23" t="s">
        <v>23</v>
      </c>
    </row>
    <row r="24" spans="1:9" s="9" customFormat="1" ht="23.25" customHeight="1" thickBot="1">
      <c r="A24" s="12" t="s">
        <v>28</v>
      </c>
      <c r="B24" s="24" t="s">
        <v>7</v>
      </c>
      <c r="C24" s="25">
        <f>D24+E24+F24</f>
        <v>39381300.75</v>
      </c>
      <c r="D24" s="26">
        <f>D25+D55+D59</f>
        <v>13975900.75</v>
      </c>
      <c r="E24" s="26">
        <f>E25+E55+E59</f>
        <v>12633400</v>
      </c>
      <c r="F24" s="26">
        <f>F25+F55+F59</f>
        <v>12772000</v>
      </c>
      <c r="G24" s="62"/>
      <c r="H24" s="62"/>
      <c r="I24" s="62"/>
    </row>
    <row r="25" spans="1:9" s="9" customFormat="1" ht="36" customHeight="1" thickBot="1">
      <c r="A25" s="8" t="s">
        <v>30</v>
      </c>
      <c r="B25" s="27" t="s">
        <v>7</v>
      </c>
      <c r="C25" s="40">
        <f>D25+E25+F25</f>
        <v>37781600</v>
      </c>
      <c r="D25" s="28">
        <f>D26+D37</f>
        <v>12774200</v>
      </c>
      <c r="E25" s="28">
        <f>E26+E37</f>
        <v>12438500</v>
      </c>
      <c r="F25" s="28">
        <f>F26+F37</f>
        <v>12568900</v>
      </c>
      <c r="G25" s="62"/>
      <c r="H25" s="62"/>
      <c r="I25" s="62"/>
    </row>
    <row r="26" spans="1:6" ht="179.25" customHeight="1" thickBot="1">
      <c r="A26" s="88" t="s">
        <v>44</v>
      </c>
      <c r="B26" s="27" t="s">
        <v>7</v>
      </c>
      <c r="C26" s="89">
        <f>D26+E26+F26</f>
        <v>29580800</v>
      </c>
      <c r="D26" s="90">
        <v>10035900</v>
      </c>
      <c r="E26" s="90">
        <f>E27</f>
        <v>9531000</v>
      </c>
      <c r="F26" s="90">
        <f>F27</f>
        <v>10013900</v>
      </c>
    </row>
    <row r="27" spans="1:8" ht="21" customHeight="1" thickBot="1">
      <c r="A27" s="4" t="s">
        <v>8</v>
      </c>
      <c r="B27" s="29" t="s">
        <v>7</v>
      </c>
      <c r="C27" s="30">
        <f aca="true" t="shared" si="1" ref="C27:C35">D27+E27+F27</f>
        <v>29580800</v>
      </c>
      <c r="D27" s="31">
        <f>D28+D29+D30+D31+D32+D33+D34+D35+D36</f>
        <v>10035900</v>
      </c>
      <c r="E27" s="31">
        <f>E28+E29+E30+E31+E32+E33+E34+E35+E36</f>
        <v>9531000</v>
      </c>
      <c r="F27" s="31">
        <f>F28+F29+F30+F31+F32+F33+F34+F35+F36</f>
        <v>10013900</v>
      </c>
      <c r="G27" s="61"/>
      <c r="H27" s="61"/>
    </row>
    <row r="28" spans="1:8" ht="18.75" customHeight="1" thickBot="1">
      <c r="A28" s="32" t="s">
        <v>9</v>
      </c>
      <c r="B28" s="29">
        <v>211</v>
      </c>
      <c r="C28" s="30">
        <f t="shared" si="1"/>
        <v>20700850</v>
      </c>
      <c r="D28" s="33">
        <v>7203400</v>
      </c>
      <c r="E28" s="33">
        <v>6807850</v>
      </c>
      <c r="F28" s="33">
        <v>6689600</v>
      </c>
      <c r="G28" s="60"/>
      <c r="H28" s="60"/>
    </row>
    <row r="29" spans="1:6" ht="18" customHeight="1" thickBot="1">
      <c r="A29" s="32" t="s">
        <v>10</v>
      </c>
      <c r="B29" s="29">
        <v>212</v>
      </c>
      <c r="C29" s="30">
        <f t="shared" si="1"/>
        <v>40000</v>
      </c>
      <c r="D29" s="33">
        <v>10000</v>
      </c>
      <c r="E29" s="33">
        <v>10000</v>
      </c>
      <c r="F29" s="33">
        <v>20000</v>
      </c>
    </row>
    <row r="30" spans="1:6" ht="18" customHeight="1" thickBot="1">
      <c r="A30" s="32" t="s">
        <v>11</v>
      </c>
      <c r="B30" s="29">
        <v>213</v>
      </c>
      <c r="C30" s="30">
        <f t="shared" si="1"/>
        <v>5859900</v>
      </c>
      <c r="D30" s="33">
        <v>2175400</v>
      </c>
      <c r="E30" s="33">
        <v>1832300</v>
      </c>
      <c r="F30" s="33">
        <v>1852200</v>
      </c>
    </row>
    <row r="31" spans="1:6" ht="17.25" customHeight="1" thickBot="1">
      <c r="A31" s="32" t="s">
        <v>12</v>
      </c>
      <c r="B31" s="29">
        <v>221</v>
      </c>
      <c r="C31" s="30">
        <f t="shared" si="1"/>
        <v>166680</v>
      </c>
      <c r="D31" s="33">
        <v>52680</v>
      </c>
      <c r="E31" s="33">
        <v>54000</v>
      </c>
      <c r="F31" s="33">
        <v>60000</v>
      </c>
    </row>
    <row r="32" spans="1:6" ht="16.5" customHeight="1" thickBot="1">
      <c r="A32" s="32" t="s">
        <v>13</v>
      </c>
      <c r="B32" s="29">
        <v>222</v>
      </c>
      <c r="C32" s="30">
        <f t="shared" si="1"/>
        <v>3000</v>
      </c>
      <c r="D32" s="33">
        <v>0</v>
      </c>
      <c r="E32" s="33">
        <v>1000</v>
      </c>
      <c r="F32" s="33">
        <v>2000</v>
      </c>
    </row>
    <row r="33" spans="1:6" ht="18" customHeight="1" thickBot="1">
      <c r="A33" s="32" t="s">
        <v>14</v>
      </c>
      <c r="B33" s="29">
        <v>225</v>
      </c>
      <c r="C33" s="30">
        <f t="shared" si="1"/>
        <v>205000</v>
      </c>
      <c r="D33" s="33">
        <v>40000</v>
      </c>
      <c r="E33" s="33">
        <v>25000</v>
      </c>
      <c r="F33" s="33">
        <v>140000</v>
      </c>
    </row>
    <row r="34" spans="1:6" ht="17.25" customHeight="1" thickBot="1">
      <c r="A34" s="32" t="s">
        <v>15</v>
      </c>
      <c r="B34" s="29">
        <v>226</v>
      </c>
      <c r="C34" s="30">
        <f t="shared" si="1"/>
        <v>351000</v>
      </c>
      <c r="D34" s="33">
        <v>65000</v>
      </c>
      <c r="E34" s="33">
        <v>86000</v>
      </c>
      <c r="F34" s="33">
        <v>200000</v>
      </c>
    </row>
    <row r="35" spans="1:7" ht="18.75" customHeight="1" thickBot="1">
      <c r="A35" s="32" t="s">
        <v>16</v>
      </c>
      <c r="B35" s="29">
        <v>310</v>
      </c>
      <c r="C35" s="30">
        <f t="shared" si="1"/>
        <v>1468000</v>
      </c>
      <c r="D35" s="33">
        <v>350000</v>
      </c>
      <c r="E35" s="33">
        <v>440000</v>
      </c>
      <c r="F35" s="33">
        <v>678000</v>
      </c>
      <c r="G35" s="61"/>
    </row>
    <row r="36" spans="1:6" ht="18" customHeight="1" thickBot="1">
      <c r="A36" s="32" t="s">
        <v>17</v>
      </c>
      <c r="B36" s="29">
        <v>340</v>
      </c>
      <c r="C36" s="30">
        <f>D36+E36+F36</f>
        <v>786370</v>
      </c>
      <c r="D36" s="33">
        <v>139420</v>
      </c>
      <c r="E36" s="33">
        <v>274850</v>
      </c>
      <c r="F36" s="33">
        <v>372100</v>
      </c>
    </row>
    <row r="37" spans="1:6" ht="36.75" customHeight="1" thickBot="1">
      <c r="A37" s="8" t="s">
        <v>29</v>
      </c>
      <c r="B37" s="27" t="s">
        <v>7</v>
      </c>
      <c r="C37" s="86">
        <f>D37+E37+F37</f>
        <v>8200800</v>
      </c>
      <c r="D37" s="87">
        <f>D38+D42+D51</f>
        <v>2738300</v>
      </c>
      <c r="E37" s="87">
        <f>E38+E42+E51</f>
        <v>2907500</v>
      </c>
      <c r="F37" s="87">
        <f>F38+F42+F51</f>
        <v>2555000</v>
      </c>
    </row>
    <row r="38" spans="1:6" ht="95.25" customHeight="1" thickBot="1">
      <c r="A38" s="71" t="s">
        <v>45</v>
      </c>
      <c r="B38" s="67"/>
      <c r="C38" s="68">
        <f>E38+D38+F38</f>
        <v>2323700</v>
      </c>
      <c r="D38" s="69">
        <v>597500</v>
      </c>
      <c r="E38" s="69">
        <v>863100</v>
      </c>
      <c r="F38" s="69">
        <v>863100</v>
      </c>
    </row>
    <row r="39" spans="1:6" ht="18" customHeight="1" thickBot="1">
      <c r="A39" s="73" t="s">
        <v>8</v>
      </c>
      <c r="B39" s="74"/>
      <c r="C39" s="75">
        <f>C40+C41</f>
        <v>2323700</v>
      </c>
      <c r="D39" s="76">
        <f>D40+D41</f>
        <v>597500</v>
      </c>
      <c r="E39" s="76">
        <f>E40+E41</f>
        <v>863100</v>
      </c>
      <c r="F39" s="76">
        <f>F40+F41</f>
        <v>863100</v>
      </c>
    </row>
    <row r="40" spans="1:6" ht="18" customHeight="1" thickBot="1">
      <c r="A40" s="77" t="s">
        <v>9</v>
      </c>
      <c r="B40" s="78">
        <v>211</v>
      </c>
      <c r="C40" s="79">
        <f>D40+E40+F40</f>
        <v>1784700</v>
      </c>
      <c r="D40" s="80">
        <v>458900</v>
      </c>
      <c r="E40" s="80">
        <v>662900</v>
      </c>
      <c r="F40" s="80">
        <v>662900</v>
      </c>
    </row>
    <row r="41" spans="1:6" ht="18" customHeight="1" thickBot="1">
      <c r="A41" s="37" t="s">
        <v>11</v>
      </c>
      <c r="B41" s="34">
        <v>213</v>
      </c>
      <c r="C41" s="36">
        <f>D41+E41+F41</f>
        <v>539000</v>
      </c>
      <c r="D41" s="35">
        <v>138600</v>
      </c>
      <c r="E41" s="35">
        <v>200200</v>
      </c>
      <c r="F41" s="35">
        <v>200200</v>
      </c>
    </row>
    <row r="42" spans="1:6" ht="105.75" customHeight="1" thickBot="1">
      <c r="A42" s="71" t="s">
        <v>46</v>
      </c>
      <c r="B42" s="67"/>
      <c r="C42" s="68">
        <f>D42+E42+F42</f>
        <v>5877100</v>
      </c>
      <c r="D42" s="69">
        <v>2140800</v>
      </c>
      <c r="E42" s="69">
        <v>2044400</v>
      </c>
      <c r="F42" s="69">
        <v>1691900</v>
      </c>
    </row>
    <row r="43" spans="1:7" s="5" customFormat="1" ht="18" customHeight="1" thickBot="1">
      <c r="A43" s="72" t="s">
        <v>34</v>
      </c>
      <c r="B43" s="34" t="s">
        <v>7</v>
      </c>
      <c r="C43" s="52">
        <f aca="true" t="shared" si="2" ref="C43:C50">D43+E43+F43</f>
        <v>5877100</v>
      </c>
      <c r="D43" s="81">
        <f>D44+D46+D47+D50+D48+D45+D49</f>
        <v>2140800</v>
      </c>
      <c r="E43" s="81">
        <f>E44+E46+E47+E50+E48+E45</f>
        <v>2044400</v>
      </c>
      <c r="F43" s="81">
        <f>F44+F46+F47+F50+F48+F45</f>
        <v>1691900</v>
      </c>
      <c r="G43" s="59"/>
    </row>
    <row r="44" spans="1:6" s="5" customFormat="1" ht="16.5" customHeight="1" thickBot="1">
      <c r="A44" s="37" t="s">
        <v>12</v>
      </c>
      <c r="B44" s="34">
        <v>221</v>
      </c>
      <c r="C44" s="36">
        <f t="shared" si="2"/>
        <v>62200</v>
      </c>
      <c r="D44" s="35">
        <v>20700</v>
      </c>
      <c r="E44" s="35">
        <v>21000</v>
      </c>
      <c r="F44" s="35">
        <v>20500</v>
      </c>
    </row>
    <row r="45" spans="1:6" s="5" customFormat="1" ht="16.5" customHeight="1" thickBot="1">
      <c r="A45" s="38" t="s">
        <v>18</v>
      </c>
      <c r="B45" s="34">
        <v>223</v>
      </c>
      <c r="C45" s="36">
        <f>D45+E45+F45</f>
        <v>2591400</v>
      </c>
      <c r="D45" s="35">
        <v>891400</v>
      </c>
      <c r="E45" s="35">
        <v>900000</v>
      </c>
      <c r="F45" s="35">
        <v>800000</v>
      </c>
    </row>
    <row r="46" spans="1:7" s="5" customFormat="1" ht="18.75" customHeight="1" thickBot="1">
      <c r="A46" s="37" t="s">
        <v>14</v>
      </c>
      <c r="B46" s="34">
        <v>225</v>
      </c>
      <c r="C46" s="36">
        <f t="shared" si="2"/>
        <v>330700</v>
      </c>
      <c r="D46" s="35">
        <v>180700</v>
      </c>
      <c r="E46" s="35">
        <v>100000</v>
      </c>
      <c r="F46" s="35">
        <v>50000</v>
      </c>
      <c r="G46" s="59"/>
    </row>
    <row r="47" spans="1:6" s="5" customFormat="1" ht="18" customHeight="1" thickBot="1">
      <c r="A47" s="37" t="s">
        <v>15</v>
      </c>
      <c r="B47" s="34">
        <v>226</v>
      </c>
      <c r="C47" s="36">
        <f t="shared" si="2"/>
        <v>282000</v>
      </c>
      <c r="D47" s="35">
        <v>132000</v>
      </c>
      <c r="E47" s="35">
        <v>100000</v>
      </c>
      <c r="F47" s="35">
        <v>50000</v>
      </c>
    </row>
    <row r="48" spans="1:7" s="5" customFormat="1" ht="18" customHeight="1" thickBot="1">
      <c r="A48" s="37" t="s">
        <v>48</v>
      </c>
      <c r="B48" s="34">
        <v>290</v>
      </c>
      <c r="C48" s="36">
        <f t="shared" si="2"/>
        <v>317600</v>
      </c>
      <c r="D48" s="35">
        <v>109200</v>
      </c>
      <c r="E48" s="35">
        <v>108400</v>
      </c>
      <c r="F48" s="35">
        <v>100000</v>
      </c>
      <c r="G48" s="59"/>
    </row>
    <row r="49" spans="1:7" s="5" customFormat="1" ht="18" customHeight="1" thickBot="1">
      <c r="A49" s="37" t="s">
        <v>59</v>
      </c>
      <c r="B49" s="34">
        <v>310</v>
      </c>
      <c r="C49" s="36">
        <f>D49+E49+F49</f>
        <v>10000</v>
      </c>
      <c r="D49" s="35">
        <v>10000</v>
      </c>
      <c r="E49" s="35">
        <v>0</v>
      </c>
      <c r="F49" s="35">
        <v>0</v>
      </c>
      <c r="G49" s="59"/>
    </row>
    <row r="50" spans="1:6" s="5" customFormat="1" ht="18" customHeight="1" thickBot="1">
      <c r="A50" s="37" t="s">
        <v>17</v>
      </c>
      <c r="B50" s="34">
        <v>340</v>
      </c>
      <c r="C50" s="36">
        <f t="shared" si="2"/>
        <v>2283200</v>
      </c>
      <c r="D50" s="35">
        <v>796800</v>
      </c>
      <c r="E50" s="35">
        <v>815000</v>
      </c>
      <c r="F50" s="35">
        <v>671400</v>
      </c>
    </row>
    <row r="51" spans="1:6" s="5" customFormat="1" ht="91.5" customHeight="1" thickBot="1">
      <c r="A51" s="71" t="s">
        <v>47</v>
      </c>
      <c r="B51" s="67"/>
      <c r="C51" s="68">
        <f>D51+E51+F51</f>
        <v>0</v>
      </c>
      <c r="D51" s="69">
        <v>0</v>
      </c>
      <c r="E51" s="69">
        <v>0</v>
      </c>
      <c r="F51" s="69">
        <v>0</v>
      </c>
    </row>
    <row r="52" spans="1:6" s="5" customFormat="1" ht="18" customHeight="1" thickBot="1">
      <c r="A52" s="73" t="s">
        <v>54</v>
      </c>
      <c r="B52" s="74"/>
      <c r="C52" s="75">
        <f>C53++C54</f>
        <v>0</v>
      </c>
      <c r="D52" s="76">
        <f>D53+D54</f>
        <v>0</v>
      </c>
      <c r="E52" s="76">
        <f>E53+E54</f>
        <v>0</v>
      </c>
      <c r="F52" s="76">
        <f>F53+F54</f>
        <v>0</v>
      </c>
    </row>
    <row r="53" spans="1:6" s="5" customFormat="1" ht="18" customHeight="1" thickBot="1">
      <c r="A53" s="77" t="s">
        <v>9</v>
      </c>
      <c r="B53" s="78">
        <v>211</v>
      </c>
      <c r="C53" s="79">
        <f>D53+E53+F53</f>
        <v>0</v>
      </c>
      <c r="D53" s="80">
        <v>0</v>
      </c>
      <c r="E53" s="80">
        <v>0</v>
      </c>
      <c r="F53" s="80">
        <v>0</v>
      </c>
    </row>
    <row r="54" spans="1:6" s="5" customFormat="1" ht="18" customHeight="1" thickBot="1">
      <c r="A54" s="37" t="s">
        <v>11</v>
      </c>
      <c r="B54" s="78">
        <v>213</v>
      </c>
      <c r="C54" s="79">
        <f>D54+E54+F54</f>
        <v>0</v>
      </c>
      <c r="D54" s="80">
        <v>0</v>
      </c>
      <c r="E54" s="80">
        <v>0</v>
      </c>
      <c r="F54" s="80">
        <v>0</v>
      </c>
    </row>
    <row r="55" spans="1:6" s="7" customFormat="1" ht="33.75" customHeight="1" thickBot="1">
      <c r="A55" s="6" t="s">
        <v>31</v>
      </c>
      <c r="B55" s="39" t="s">
        <v>7</v>
      </c>
      <c r="C55" s="53">
        <f>D55+E55+F55</f>
        <v>1252410</v>
      </c>
      <c r="D55" s="28">
        <f>D56+D57+D58</f>
        <v>1086110</v>
      </c>
      <c r="E55" s="28">
        <f>E56+E57</f>
        <v>79100</v>
      </c>
      <c r="F55" s="28">
        <f>F56+F57</f>
        <v>87200</v>
      </c>
    </row>
    <row r="56" spans="1:6" s="54" customFormat="1" ht="79.5" customHeight="1" thickBot="1">
      <c r="A56" s="82" t="s">
        <v>64</v>
      </c>
      <c r="B56" s="83">
        <v>340</v>
      </c>
      <c r="C56" s="84">
        <f>D56+E56+F56</f>
        <v>233731.36</v>
      </c>
      <c r="D56" s="85">
        <v>75831.36</v>
      </c>
      <c r="E56" s="85">
        <v>74700</v>
      </c>
      <c r="F56" s="85">
        <v>83200</v>
      </c>
    </row>
    <row r="57" spans="1:6" s="54" customFormat="1" ht="79.5" customHeight="1" thickBot="1">
      <c r="A57" s="82" t="s">
        <v>65</v>
      </c>
      <c r="B57" s="83">
        <v>340</v>
      </c>
      <c r="C57" s="84">
        <f>D57+E57+F57</f>
        <v>12728.64</v>
      </c>
      <c r="D57" s="85">
        <v>4328.64</v>
      </c>
      <c r="E57" s="85">
        <v>4400</v>
      </c>
      <c r="F57" s="85">
        <v>4000</v>
      </c>
    </row>
    <row r="58" spans="1:6" s="54" customFormat="1" ht="90" customHeight="1" thickBot="1">
      <c r="A58" s="91" t="s">
        <v>69</v>
      </c>
      <c r="B58" s="92">
        <v>310</v>
      </c>
      <c r="C58" s="93">
        <f aca="true" t="shared" si="3" ref="C58:C65">D58+E58+F58</f>
        <v>1005950</v>
      </c>
      <c r="D58" s="94">
        <v>1005950</v>
      </c>
      <c r="E58" s="94">
        <v>0</v>
      </c>
      <c r="F58" s="94">
        <v>0</v>
      </c>
    </row>
    <row r="59" spans="1:6" ht="21" customHeight="1" thickBot="1">
      <c r="A59" s="95" t="s">
        <v>55</v>
      </c>
      <c r="B59" s="96" t="s">
        <v>7</v>
      </c>
      <c r="C59" s="97">
        <f t="shared" si="3"/>
        <v>347290.75</v>
      </c>
      <c r="D59" s="98">
        <f>D60+D63+D64+D61+D62</f>
        <v>115590.75</v>
      </c>
      <c r="E59" s="98">
        <f>E60+E64+E63</f>
        <v>115800</v>
      </c>
      <c r="F59" s="98">
        <f>F60+F64+F63</f>
        <v>115900</v>
      </c>
    </row>
    <row r="60" spans="1:6" ht="17.25" customHeight="1" thickBot="1">
      <c r="A60" s="99" t="s">
        <v>56</v>
      </c>
      <c r="B60" s="96">
        <v>290</v>
      </c>
      <c r="C60" s="97">
        <f t="shared" si="3"/>
        <v>3460</v>
      </c>
      <c r="D60" s="100">
        <v>1120</v>
      </c>
      <c r="E60" s="100">
        <v>1160</v>
      </c>
      <c r="F60" s="100">
        <v>1180</v>
      </c>
    </row>
    <row r="61" spans="1:6" ht="17.25" customHeight="1" thickBot="1">
      <c r="A61" s="99" t="s">
        <v>60</v>
      </c>
      <c r="B61" s="96">
        <v>226</v>
      </c>
      <c r="C61" s="97">
        <f>D61+E61+F61</f>
        <v>1600</v>
      </c>
      <c r="D61" s="100">
        <v>1600</v>
      </c>
      <c r="E61" s="100">
        <v>0</v>
      </c>
      <c r="F61" s="100">
        <v>0</v>
      </c>
    </row>
    <row r="62" spans="1:6" ht="17.25" customHeight="1" thickBot="1">
      <c r="A62" s="99" t="s">
        <v>61</v>
      </c>
      <c r="B62" s="96">
        <v>310</v>
      </c>
      <c r="C62" s="97">
        <f>D62+E62+F62</f>
        <v>2000</v>
      </c>
      <c r="D62" s="100">
        <v>2000</v>
      </c>
      <c r="E62" s="100">
        <v>0</v>
      </c>
      <c r="F62" s="100">
        <v>0</v>
      </c>
    </row>
    <row r="63" spans="1:6" ht="17.25" customHeight="1" thickBot="1">
      <c r="A63" s="99" t="s">
        <v>57</v>
      </c>
      <c r="B63" s="96">
        <v>340</v>
      </c>
      <c r="C63" s="97">
        <f t="shared" si="3"/>
        <v>10230.75</v>
      </c>
      <c r="D63" s="100">
        <v>870.75</v>
      </c>
      <c r="E63" s="100">
        <v>4640</v>
      </c>
      <c r="F63" s="100">
        <v>4720</v>
      </c>
    </row>
    <row r="64" spans="1:6" ht="53.25" customHeight="1" thickBot="1">
      <c r="A64" s="99" t="s">
        <v>58</v>
      </c>
      <c r="B64" s="96">
        <v>340</v>
      </c>
      <c r="C64" s="97">
        <f t="shared" si="3"/>
        <v>330000</v>
      </c>
      <c r="D64" s="101">
        <v>110000</v>
      </c>
      <c r="E64" s="101">
        <v>110000</v>
      </c>
      <c r="F64" s="101">
        <v>110000</v>
      </c>
    </row>
    <row r="65" spans="1:9" s="57" customFormat="1" ht="22.5" customHeight="1" thickBot="1">
      <c r="A65" s="55" t="s">
        <v>32</v>
      </c>
      <c r="B65" s="56" t="s">
        <v>7</v>
      </c>
      <c r="C65" s="43">
        <f t="shared" si="3"/>
        <v>39381300.75</v>
      </c>
      <c r="D65" s="43">
        <f>D66+D67+D68+D69+D70+D71+D72+D73+D74+D75+D76</f>
        <v>13975900.75</v>
      </c>
      <c r="E65" s="43">
        <f>E66+E67+E68+E69+E70+E71+E72+E73+E74+E75+E76</f>
        <v>12633400</v>
      </c>
      <c r="F65" s="43">
        <f>F66+F67+F68+F69+F70+F71+F72+F73+F74+F75+F76</f>
        <v>12772000</v>
      </c>
      <c r="G65" s="63"/>
      <c r="H65" s="63"/>
      <c r="I65" s="63"/>
    </row>
    <row r="66" spans="1:9" ht="16.5" customHeight="1" thickBot="1">
      <c r="A66" s="10" t="s">
        <v>9</v>
      </c>
      <c r="B66" s="19">
        <v>211</v>
      </c>
      <c r="C66" s="41">
        <f aca="true" t="shared" si="4" ref="C66:C76">D66+E66+F66</f>
        <v>22485550</v>
      </c>
      <c r="D66" s="13">
        <f>D28+D40+D53</f>
        <v>7662300</v>
      </c>
      <c r="E66" s="13">
        <f>E28+E40+E53</f>
        <v>7470750</v>
      </c>
      <c r="F66" s="13">
        <f>F28+F40+F53</f>
        <v>7352500</v>
      </c>
      <c r="G66" s="61"/>
      <c r="H66" s="61"/>
      <c r="I66" s="61"/>
    </row>
    <row r="67" spans="1:6" ht="17.25" customHeight="1" thickBot="1">
      <c r="A67" s="10" t="s">
        <v>10</v>
      </c>
      <c r="B67" s="19">
        <v>212</v>
      </c>
      <c r="C67" s="42">
        <f>D67+E67+F67</f>
        <v>40000</v>
      </c>
      <c r="D67" s="13">
        <f>D29</f>
        <v>10000</v>
      </c>
      <c r="E67" s="13">
        <f>E29</f>
        <v>10000</v>
      </c>
      <c r="F67" s="13">
        <f>F29</f>
        <v>20000</v>
      </c>
    </row>
    <row r="68" spans="1:6" ht="16.5" customHeight="1" thickBot="1">
      <c r="A68" s="10" t="s">
        <v>11</v>
      </c>
      <c r="B68" s="19">
        <v>213</v>
      </c>
      <c r="C68" s="41">
        <f t="shared" si="4"/>
        <v>6398900</v>
      </c>
      <c r="D68" s="13">
        <f>D30+D41+D54</f>
        <v>2314000</v>
      </c>
      <c r="E68" s="13">
        <f>E30+E41+E54</f>
        <v>2032500</v>
      </c>
      <c r="F68" s="13">
        <f>F30+F41+F54</f>
        <v>2052400</v>
      </c>
    </row>
    <row r="69" spans="1:6" ht="16.5" customHeight="1" thickBot="1">
      <c r="A69" s="10" t="s">
        <v>12</v>
      </c>
      <c r="B69" s="19">
        <v>221</v>
      </c>
      <c r="C69" s="42">
        <f t="shared" si="4"/>
        <v>228880</v>
      </c>
      <c r="D69" s="13">
        <f>D31+D44</f>
        <v>73380</v>
      </c>
      <c r="E69" s="13">
        <f>E31+E44</f>
        <v>75000</v>
      </c>
      <c r="F69" s="13">
        <f>F31+F44</f>
        <v>80500</v>
      </c>
    </row>
    <row r="70" spans="1:6" ht="16.5" customHeight="1" thickBot="1">
      <c r="A70" s="10" t="s">
        <v>13</v>
      </c>
      <c r="B70" s="19">
        <v>222</v>
      </c>
      <c r="C70" s="41">
        <f t="shared" si="4"/>
        <v>3000</v>
      </c>
      <c r="D70" s="13">
        <f>D32</f>
        <v>0</v>
      </c>
      <c r="E70" s="13">
        <f>E32</f>
        <v>1000</v>
      </c>
      <c r="F70" s="13">
        <f>F32</f>
        <v>2000</v>
      </c>
    </row>
    <row r="71" spans="1:6" ht="15.75" customHeight="1" thickBot="1">
      <c r="A71" s="44" t="s">
        <v>18</v>
      </c>
      <c r="B71" s="45">
        <v>223</v>
      </c>
      <c r="C71" s="41">
        <f>D71+E71+F71</f>
        <v>2591400</v>
      </c>
      <c r="D71" s="46">
        <f>D45</f>
        <v>891400</v>
      </c>
      <c r="E71" s="46">
        <f>E45</f>
        <v>900000</v>
      </c>
      <c r="F71" s="46">
        <f>F45</f>
        <v>800000</v>
      </c>
    </row>
    <row r="72" spans="1:6" ht="17.25" customHeight="1" thickBot="1">
      <c r="A72" s="10" t="s">
        <v>14</v>
      </c>
      <c r="B72" s="19">
        <v>225</v>
      </c>
      <c r="C72" s="41">
        <f t="shared" si="4"/>
        <v>535700</v>
      </c>
      <c r="D72" s="13">
        <f>D33+D46</f>
        <v>220700</v>
      </c>
      <c r="E72" s="13">
        <f>E33+E46</f>
        <v>125000</v>
      </c>
      <c r="F72" s="13">
        <f>F33+F46</f>
        <v>190000</v>
      </c>
    </row>
    <row r="73" spans="1:6" ht="16.5" customHeight="1" thickBot="1">
      <c r="A73" s="10" t="s">
        <v>15</v>
      </c>
      <c r="B73" s="19">
        <v>226</v>
      </c>
      <c r="C73" s="41">
        <f t="shared" si="4"/>
        <v>634600</v>
      </c>
      <c r="D73" s="13">
        <f>D34+D47+D61</f>
        <v>198600</v>
      </c>
      <c r="E73" s="13">
        <f>E34+E47</f>
        <v>186000</v>
      </c>
      <c r="F73" s="13">
        <f>F34+F47</f>
        <v>250000</v>
      </c>
    </row>
    <row r="74" spans="1:6" ht="16.5" customHeight="1" thickBot="1">
      <c r="A74" s="10" t="s">
        <v>19</v>
      </c>
      <c r="B74" s="19">
        <v>290</v>
      </c>
      <c r="C74" s="42">
        <f t="shared" si="4"/>
        <v>321060</v>
      </c>
      <c r="D74" s="13">
        <f>D48+D60</f>
        <v>110320</v>
      </c>
      <c r="E74" s="13">
        <f>E48+E60</f>
        <v>109560</v>
      </c>
      <c r="F74" s="13">
        <f>F48+F60</f>
        <v>101180</v>
      </c>
    </row>
    <row r="75" spans="1:6" ht="15.75" customHeight="1" thickBot="1">
      <c r="A75" s="10" t="s">
        <v>16</v>
      </c>
      <c r="B75" s="19">
        <v>310</v>
      </c>
      <c r="C75" s="41">
        <f>D75+E75+F75</f>
        <v>2485950</v>
      </c>
      <c r="D75" s="13">
        <f>D35+D49+D62+D58</f>
        <v>1367950</v>
      </c>
      <c r="E75" s="13">
        <f>E35</f>
        <v>440000</v>
      </c>
      <c r="F75" s="13">
        <f>F35</f>
        <v>678000</v>
      </c>
    </row>
    <row r="76" spans="1:6" ht="16.5" customHeight="1" thickBot="1">
      <c r="A76" s="10" t="s">
        <v>17</v>
      </c>
      <c r="B76" s="19">
        <v>340</v>
      </c>
      <c r="C76" s="41">
        <f t="shared" si="4"/>
        <v>3656260.75</v>
      </c>
      <c r="D76" s="13">
        <f>D36+D50+D56+D64+D57+D63</f>
        <v>1127250.7499999998</v>
      </c>
      <c r="E76" s="13">
        <f>E36+E50+E56+E64+E57+E63</f>
        <v>1283590</v>
      </c>
      <c r="F76" s="13">
        <f>F36+F50+F56+F64+F57+F63</f>
        <v>1245420</v>
      </c>
    </row>
    <row r="77" spans="1:6" ht="30" customHeight="1" thickBot="1">
      <c r="A77" s="15" t="s">
        <v>36</v>
      </c>
      <c r="B77" s="1"/>
      <c r="C77" s="16"/>
      <c r="D77" s="17"/>
      <c r="E77" s="17" t="s">
        <v>37</v>
      </c>
      <c r="F77" s="17"/>
    </row>
    <row r="78" spans="1:6" ht="12.75" customHeight="1">
      <c r="A78" s="15"/>
      <c r="B78" s="102" t="s">
        <v>20</v>
      </c>
      <c r="C78" s="102"/>
      <c r="D78" s="102"/>
      <c r="E78" s="103" t="s">
        <v>21</v>
      </c>
      <c r="F78" s="103"/>
    </row>
    <row r="79" spans="1:6" ht="15" customHeight="1" thickBot="1">
      <c r="A79" s="15" t="s">
        <v>35</v>
      </c>
      <c r="B79" s="1"/>
      <c r="C79" s="16"/>
      <c r="D79" s="17"/>
      <c r="E79" s="17" t="s">
        <v>38</v>
      </c>
      <c r="F79" s="17"/>
    </row>
    <row r="80" spans="1:6" s="51" customFormat="1" ht="14.25" customHeight="1">
      <c r="A80" s="50"/>
      <c r="B80" s="102" t="s">
        <v>20</v>
      </c>
      <c r="C80" s="102"/>
      <c r="D80" s="102"/>
      <c r="E80" s="103" t="s">
        <v>21</v>
      </c>
      <c r="F80" s="103"/>
    </row>
    <row r="81" spans="1:6" ht="16.5" customHeight="1" thickBot="1">
      <c r="A81" s="15" t="s">
        <v>22</v>
      </c>
      <c r="B81" s="1"/>
      <c r="C81" s="16"/>
      <c r="D81" s="17"/>
      <c r="E81" s="17" t="s">
        <v>38</v>
      </c>
      <c r="F81" s="17"/>
    </row>
    <row r="82" spans="1:6" ht="18.75" customHeight="1">
      <c r="A82" s="15" t="s">
        <v>24</v>
      </c>
      <c r="B82" s="102" t="s">
        <v>20</v>
      </c>
      <c r="C82" s="102"/>
      <c r="D82" s="102"/>
      <c r="E82" s="103" t="s">
        <v>21</v>
      </c>
      <c r="F82" s="103"/>
    </row>
    <row r="83" spans="1:6" ht="1.5" customHeight="1">
      <c r="A83" s="15"/>
      <c r="B83" s="1"/>
      <c r="C83" s="16"/>
      <c r="D83" s="17"/>
      <c r="E83" s="17"/>
      <c r="F83" s="17"/>
    </row>
    <row r="84" spans="1:6" ht="21" customHeight="1">
      <c r="A84" s="15" t="s">
        <v>70</v>
      </c>
      <c r="B84" s="1"/>
      <c r="C84" s="16"/>
      <c r="D84" s="17"/>
      <c r="E84" s="17"/>
      <c r="F84" s="17"/>
    </row>
    <row r="85" ht="15.75">
      <c r="A85" s="2"/>
    </row>
    <row r="86" ht="15.75">
      <c r="A86" s="2"/>
    </row>
    <row r="87" ht="15.75">
      <c r="A87" s="2"/>
    </row>
    <row r="88" ht="15.75">
      <c r="A88" s="2"/>
    </row>
    <row r="89" ht="15.75">
      <c r="A89" s="2"/>
    </row>
  </sheetData>
  <sheetProtection/>
  <mergeCells count="23">
    <mergeCell ref="E7:E8"/>
    <mergeCell ref="A1:F1"/>
    <mergeCell ref="A3:A5"/>
    <mergeCell ref="B3:B5"/>
    <mergeCell ref="C3:C5"/>
    <mergeCell ref="D5:F5"/>
    <mergeCell ref="F7:F8"/>
    <mergeCell ref="F9:F10"/>
    <mergeCell ref="D9:D10"/>
    <mergeCell ref="A7:A8"/>
    <mergeCell ref="B7:B8"/>
    <mergeCell ref="C7:C8"/>
    <mergeCell ref="A9:A10"/>
    <mergeCell ref="B9:B10"/>
    <mergeCell ref="C9:C10"/>
    <mergeCell ref="E9:E10"/>
    <mergeCell ref="D7:D8"/>
    <mergeCell ref="B82:D82"/>
    <mergeCell ref="E82:F82"/>
    <mergeCell ref="B78:D78"/>
    <mergeCell ref="E78:F78"/>
    <mergeCell ref="B80:D80"/>
    <mergeCell ref="E80:F80"/>
  </mergeCells>
  <printOptions/>
  <pageMargins left="0.7086614173228347" right="0.7086614173228347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LSOSH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история</cp:lastModifiedBy>
  <cp:lastPrinted>2015-09-07T08:59:09Z</cp:lastPrinted>
  <dcterms:created xsi:type="dcterms:W3CDTF">2012-02-12T16:44:08Z</dcterms:created>
  <dcterms:modified xsi:type="dcterms:W3CDTF">2015-10-01T07:11:33Z</dcterms:modified>
  <cp:category/>
  <cp:version/>
  <cp:contentType/>
  <cp:contentStatus/>
</cp:coreProperties>
</file>